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 TUS\Desktop\OBJAVA-STRANICA ŠKOLE\"/>
    </mc:Choice>
  </mc:AlternateContent>
  <xr:revisionPtr revIDLastSave="0" documentId="13_ncr:1_{9655413B-4BBD-4C7E-A3E6-261182E55794}" xr6:coauthVersionLast="37" xr6:coauthVersionMax="37" xr10:uidLastSave="{00000000-0000-0000-0000-000000000000}"/>
  <bookViews>
    <workbookView xWindow="0" yWindow="0" windowWidth="15090" windowHeight="10380" xr2:uid="{00000000-000D-0000-FFFF-FFFF00000000}"/>
  </bookViews>
  <sheets>
    <sheet name="C__winGPS_TMP_IJOVANOVIC_000000" sheetId="1" r:id="rId1"/>
  </sheets>
  <calcPr calcId="179021"/>
</workbook>
</file>

<file path=xl/calcChain.xml><?xml version="1.0" encoding="utf-8"?>
<calcChain xmlns="http://schemas.openxmlformats.org/spreadsheetml/2006/main">
  <c r="D80" i="1" l="1"/>
  <c r="D105" i="1" s="1"/>
  <c r="D91" i="1"/>
  <c r="D96" i="1"/>
  <c r="C91" i="1"/>
  <c r="C80" i="1"/>
  <c r="C105" i="1" s="1"/>
  <c r="C102" i="1"/>
  <c r="B105" i="1"/>
  <c r="B80" i="1"/>
  <c r="E94" i="1"/>
  <c r="D94" i="1"/>
  <c r="B94" i="1"/>
  <c r="E91" i="1"/>
  <c r="B91" i="1"/>
  <c r="C96" i="1"/>
  <c r="B96" i="1"/>
</calcChain>
</file>

<file path=xl/sharedStrings.xml><?xml version="1.0" encoding="utf-8"?>
<sst xmlns="http://schemas.openxmlformats.org/spreadsheetml/2006/main" count="109" uniqueCount="80">
  <si>
    <t>Oznaka</t>
  </si>
  <si>
    <t>Razlika (2.)</t>
  </si>
  <si>
    <t>Indeks (4.)</t>
  </si>
  <si>
    <t>Razdjel: 12 Upravni odjel za društvene djelatnosti</t>
  </si>
  <si>
    <t>Glava: 12-32 TRGOVAČKA-UGOSTILJSKA ŠKOLA KARLOVAC</t>
  </si>
  <si>
    <t>Program: 123 Zakonski standard javnih ustanova SŠ</t>
  </si>
  <si>
    <t>A100037 Odgojnoobrazovno, administrativno i tehničko osoblje</t>
  </si>
  <si>
    <t>5 POMOĆI</t>
  </si>
  <si>
    <t>50 Pomoći</t>
  </si>
  <si>
    <t>izvor: 501 Pomoći iz državnog proračuna kroz opće prihode i primitke</t>
  </si>
  <si>
    <t>5011 Pomoći iz državnog proračuna kroz opće prihode i primitke</t>
  </si>
  <si>
    <t>A100037A Odgojnoobrazovno, administrativno i tehničko osoblje - POSEBNI DIO</t>
  </si>
  <si>
    <t>A100038 Operativni plan TIO - SŠ</t>
  </si>
  <si>
    <t>Program: 125 Program javnih potreba iznad standarda - vlastiti prihodi</t>
  </si>
  <si>
    <t>A100042 Javne potrebe iznad standarda-vlastiti prihodi</t>
  </si>
  <si>
    <t>3 VLASTITI PRIHODI</t>
  </si>
  <si>
    <t>31 Vlastiti prihodi</t>
  </si>
  <si>
    <t>Program: 141 Javne potrebe iznad zakonskog standarda SŠ</t>
  </si>
  <si>
    <t>A100078 Županijske javne potrebe SŠ</t>
  </si>
  <si>
    <t>1 OPĆI PRIHODI I PRIMICI</t>
  </si>
  <si>
    <t>11 Opći prihodi i primici</t>
  </si>
  <si>
    <t>A100142B Prihodi od nefinancijske imovine i nadoknade štete s osnova osiguranja</t>
  </si>
  <si>
    <t>7 Prihodi od nefin. imovine i nadoknade štete s osnova osig.</t>
  </si>
  <si>
    <t>71 Prihodi od prodaje ili zamjene nefinancijske imovine i naknade s naslova osiguranja</t>
  </si>
  <si>
    <t>izvor: 711 Prihodi od nefinancijske imovine i nadoknade štete s osnova osiguranja</t>
  </si>
  <si>
    <t>A100159A Javne potrebe iznad standarda - donacije</t>
  </si>
  <si>
    <t>6 DONACIJE</t>
  </si>
  <si>
    <t>61 Donacije</t>
  </si>
  <si>
    <t>izvor: 611 Donacije</t>
  </si>
  <si>
    <t>A100161A Javne potrebe iznad standarda - OSTALO</t>
  </si>
  <si>
    <t>4 Prihodi za posebne namjene</t>
  </si>
  <si>
    <t>43 Ostali prihodi za posebne namjene</t>
  </si>
  <si>
    <t>izvor: 432 PRIHODI ZA POSEBNE NAMJENE - korisnici</t>
  </si>
  <si>
    <t>A100162A Prijenos sredstava od nenadležnih proračuna</t>
  </si>
  <si>
    <t>A100191A Shema školskog voća, povrća i mlijeka</t>
  </si>
  <si>
    <t>56 Fondovi EU-a</t>
  </si>
  <si>
    <t>T100109 Projekt "Erasmus+" - SŠ</t>
  </si>
  <si>
    <t>51 Pomoći EU</t>
  </si>
  <si>
    <t>izvor: 510 Programi Unije</t>
  </si>
  <si>
    <t>Program: 158 Pomoćnici u nastavi OŠ i SŠ (EU projekt)</t>
  </si>
  <si>
    <t>A100128 Pomoćnici u nastavi OŠ i SŠ (EU projekt)</t>
  </si>
  <si>
    <t>5012 Pomoći kroz nacionalno sufinanciranje EU projekta</t>
  </si>
  <si>
    <t>izvor: 561 Europski socijalni fond</t>
  </si>
  <si>
    <t>Program: 180 Centar kompetentnosti</t>
  </si>
  <si>
    <t>K100023 Mreža kom5tentnosti</t>
  </si>
  <si>
    <t>Program: 201 MZOM- Plaće SŠ</t>
  </si>
  <si>
    <t>A200201 MZOM- Plaće SŠ</t>
  </si>
  <si>
    <t>REBALANS I</t>
  </si>
  <si>
    <t>636 Pomoći proračunskim korisnicima iz proračuna koji im nije nadležan</t>
  </si>
  <si>
    <t>638 Pomoći temeljem prijenosa EU sredstava</t>
  </si>
  <si>
    <t>641 Prihodi od financijske imovine</t>
  </si>
  <si>
    <t>652 Prihodi po posebnim propisima</t>
  </si>
  <si>
    <t>661 Prihodi od prodaje proizvoda i robe te pruženih usluga</t>
  </si>
  <si>
    <t>663 Donacije od pravnih i fizičkih osoba izvan općeg proračuna i povrat donacija po protestiranim jamstvima</t>
  </si>
  <si>
    <t>671 Prihodi iz nadležnog proračuna za financiranje redovne djelatnosti proračunskih korisnika</t>
  </si>
  <si>
    <t>SVEUKUPNO PRIHODI</t>
  </si>
  <si>
    <t>Indeks</t>
  </si>
  <si>
    <t>PLAN 2026</t>
  </si>
  <si>
    <t>671  PP8061DD     izvor 11</t>
  </si>
  <si>
    <t>671  PP12380       izvor 501122</t>
  </si>
  <si>
    <t>671  PP80032B     izvor 5012</t>
  </si>
  <si>
    <t>671  PP8061ADD  izvor 56</t>
  </si>
  <si>
    <t>671  PP80032A    izvor 561</t>
  </si>
  <si>
    <t>663  VP8062BDD  izvor 611</t>
  </si>
  <si>
    <t>641  VP8062FDD  izvor 31</t>
  </si>
  <si>
    <t>661  VP8062DD   izvor 31</t>
  </si>
  <si>
    <t>652  VP8062NDD  izvor  711</t>
  </si>
  <si>
    <t>652  VP8062ADD  izvor  432</t>
  </si>
  <si>
    <t>723  VP8062ODD  izvor 711</t>
  </si>
  <si>
    <t>723  Prihodi od prodaje prijevoznih sredstva</t>
  </si>
  <si>
    <t>922  VP8062R       izvor 711</t>
  </si>
  <si>
    <t>638  VP8062AD  izvor 510</t>
  </si>
  <si>
    <t>922  VP8062DDD VIŠAK 2025 IZVOR 31</t>
  </si>
  <si>
    <t xml:space="preserve">P R I H O D I </t>
  </si>
  <si>
    <t>636  VP8062P      izvor  50114</t>
  </si>
  <si>
    <t>636  VP8062HDD  izvor 50115</t>
  </si>
  <si>
    <t>922  VP12340A VIŠAK            izvor 50114</t>
  </si>
  <si>
    <t>Plan 2026.</t>
  </si>
  <si>
    <t>Rebalans I  2026</t>
  </si>
  <si>
    <t>SVEUKUPNO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</si>
</sst>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b/>
      <sz val="10"/>
      <color rgb="FFFFFFFF"/>
      <name val="Arial"/>
      <family val="2"/>
    </font>
    <font>
      <b/>
      <sz val="10"/>
      <color rgb="FF00008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sz val="9"/>
      <color rgb="FFFF0000"/>
      <name val="Verdana"/>
      <family val="2"/>
    </font>
    <font>
      <sz val="12"/>
      <color theme="1"/>
      <name val="Verdana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6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20" fillId="0" borderId="10" xfId="0" applyFont="1" applyBorder="1" applyAlignment="1">
      <alignment horizontal="center" vertical="center" wrapText="1" indent="1"/>
    </xf>
    <xf numFmtId="0" fontId="19" fillId="33" borderId="0" xfId="0" applyFont="1" applyFill="1" applyAlignment="1">
      <alignment horizontal="left" indent="1"/>
    </xf>
    <xf numFmtId="0" fontId="21" fillId="33" borderId="11" xfId="0" applyFont="1" applyFill="1" applyBorder="1" applyAlignment="1">
      <alignment horizontal="left" wrapText="1" indent="1"/>
    </xf>
    <xf numFmtId="4" fontId="21" fillId="33" borderId="11" xfId="0" applyNumberFormat="1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right" wrapText="1" indent="1"/>
    </xf>
    <xf numFmtId="0" fontId="19" fillId="34" borderId="0" xfId="0" applyFont="1" applyFill="1" applyAlignment="1">
      <alignment horizontal="left" indent="1"/>
    </xf>
    <xf numFmtId="0" fontId="21" fillId="34" borderId="11" xfId="0" applyFont="1" applyFill="1" applyBorder="1" applyAlignment="1">
      <alignment horizontal="left" wrapText="1" indent="1"/>
    </xf>
    <xf numFmtId="4" fontId="21" fillId="34" borderId="11" xfId="0" applyNumberFormat="1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right" wrapText="1" indent="1"/>
    </xf>
    <xf numFmtId="0" fontId="19" fillId="35" borderId="0" xfId="0" applyFont="1" applyFill="1" applyAlignment="1">
      <alignment horizontal="left" indent="1"/>
    </xf>
    <xf numFmtId="0" fontId="22" fillId="35" borderId="11" xfId="0" applyFont="1" applyFill="1" applyBorder="1" applyAlignment="1">
      <alignment horizontal="left" wrapText="1" indent="1"/>
    </xf>
    <xf numFmtId="4" fontId="22" fillId="35" borderId="11" xfId="0" applyNumberFormat="1" applyFont="1" applyFill="1" applyBorder="1" applyAlignment="1">
      <alignment horizontal="right" wrapText="1" indent="1"/>
    </xf>
    <xf numFmtId="0" fontId="22" fillId="35" borderId="11" xfId="0" applyFont="1" applyFill="1" applyBorder="1" applyAlignment="1">
      <alignment horizontal="right" wrapText="1" indent="1"/>
    </xf>
    <xf numFmtId="0" fontId="19" fillId="36" borderId="0" xfId="0" applyFont="1" applyFill="1" applyAlignment="1">
      <alignment horizontal="left" indent="1"/>
    </xf>
    <xf numFmtId="0" fontId="24" fillId="36" borderId="11" xfId="0" applyFont="1" applyFill="1" applyBorder="1" applyAlignment="1">
      <alignment horizontal="left" wrapText="1" indent="1"/>
    </xf>
    <xf numFmtId="4" fontId="24" fillId="36" borderId="11" xfId="0" applyNumberFormat="1" applyFont="1" applyFill="1" applyBorder="1" applyAlignment="1">
      <alignment horizontal="right" wrapText="1" indent="1"/>
    </xf>
    <xf numFmtId="0" fontId="24" fillId="36" borderId="11" xfId="0" applyFont="1" applyFill="1" applyBorder="1" applyAlignment="1">
      <alignment horizontal="right" wrapText="1" indent="1"/>
    </xf>
    <xf numFmtId="0" fontId="19" fillId="37" borderId="0" xfId="0" applyFont="1" applyFill="1" applyAlignment="1">
      <alignment horizontal="left" indent="1"/>
    </xf>
    <xf numFmtId="0" fontId="24" fillId="37" borderId="11" xfId="0" applyFont="1" applyFill="1" applyBorder="1" applyAlignment="1">
      <alignment horizontal="left" wrapText="1" indent="1"/>
    </xf>
    <xf numFmtId="4" fontId="24" fillId="37" borderId="11" xfId="0" applyNumberFormat="1" applyFont="1" applyFill="1" applyBorder="1" applyAlignment="1">
      <alignment horizontal="right" wrapText="1" indent="1"/>
    </xf>
    <xf numFmtId="0" fontId="24" fillId="37" borderId="11" xfId="0" applyFont="1" applyFill="1" applyBorder="1" applyAlignment="1">
      <alignment horizontal="right" wrapText="1" indent="1"/>
    </xf>
    <xf numFmtId="0" fontId="19" fillId="38" borderId="0" xfId="0" applyFont="1" applyFill="1" applyAlignment="1">
      <alignment horizontal="left" indent="1"/>
    </xf>
    <xf numFmtId="0" fontId="23" fillId="38" borderId="11" xfId="0" applyFont="1" applyFill="1" applyBorder="1" applyAlignment="1">
      <alignment horizontal="left" wrapText="1" indent="1"/>
    </xf>
    <xf numFmtId="4" fontId="23" fillId="38" borderId="11" xfId="0" applyNumberFormat="1" applyFont="1" applyFill="1" applyBorder="1" applyAlignment="1">
      <alignment horizontal="right" wrapText="1" indent="1"/>
    </xf>
    <xf numFmtId="0" fontId="23" fillId="38" borderId="11" xfId="0" applyFont="1" applyFill="1" applyBorder="1" applyAlignment="1">
      <alignment horizontal="right" wrapText="1" indent="1"/>
    </xf>
    <xf numFmtId="0" fontId="19" fillId="39" borderId="0" xfId="0" applyFont="1" applyFill="1" applyAlignment="1">
      <alignment horizontal="left" indent="1"/>
    </xf>
    <xf numFmtId="0" fontId="24" fillId="39" borderId="11" xfId="0" applyFont="1" applyFill="1" applyBorder="1" applyAlignment="1">
      <alignment horizontal="left" wrapText="1" indent="1"/>
    </xf>
    <xf numFmtId="4" fontId="24" fillId="39" borderId="11" xfId="0" applyNumberFormat="1" applyFont="1" applyFill="1" applyBorder="1" applyAlignment="1">
      <alignment horizontal="right" wrapText="1" indent="1"/>
    </xf>
    <xf numFmtId="0" fontId="24" fillId="39" borderId="11" xfId="0" applyFont="1" applyFill="1" applyBorder="1" applyAlignment="1">
      <alignment horizontal="right" wrapText="1" indent="1"/>
    </xf>
    <xf numFmtId="0" fontId="24" fillId="39" borderId="11" xfId="0" applyFont="1" applyFill="1" applyBorder="1" applyAlignment="1">
      <alignment horizontal="left" wrapText="1" indent="3"/>
    </xf>
    <xf numFmtId="0" fontId="18" fillId="0" borderId="0" xfId="0" applyFont="1" applyAlignment="1">
      <alignment horizontal="right" indent="1"/>
    </xf>
    <xf numFmtId="0" fontId="18" fillId="0" borderId="0" xfId="0" applyFont="1" applyAlignment="1"/>
    <xf numFmtId="0" fontId="25" fillId="0" borderId="0" xfId="0" applyFont="1" applyAlignment="1">
      <alignment horizontal="left" indent="1"/>
    </xf>
    <xf numFmtId="0" fontId="26" fillId="0" borderId="0" xfId="0" applyFont="1" applyAlignment="1">
      <alignment horizontal="left" indent="1"/>
    </xf>
    <xf numFmtId="0" fontId="27" fillId="0" borderId="0" xfId="0" applyFont="1" applyAlignment="1">
      <alignment horizontal="left" indent="1"/>
    </xf>
    <xf numFmtId="0" fontId="28" fillId="0" borderId="0" xfId="0" applyFont="1" applyAlignment="1">
      <alignment horizontal="left" indent="1"/>
    </xf>
    <xf numFmtId="0" fontId="18" fillId="0" borderId="12" xfId="0" applyFont="1" applyBorder="1" applyAlignment="1">
      <alignment horizontal="right" indent="1"/>
    </xf>
    <xf numFmtId="0" fontId="18" fillId="0" borderId="12" xfId="0" applyFont="1" applyBorder="1" applyAlignment="1"/>
    <xf numFmtId="4" fontId="25" fillId="0" borderId="12" xfId="0" applyNumberFormat="1" applyFont="1" applyBorder="1" applyAlignment="1">
      <alignment horizontal="right" indent="1"/>
    </xf>
    <xf numFmtId="4" fontId="25" fillId="0" borderId="12" xfId="0" applyNumberFormat="1" applyFont="1" applyBorder="1" applyAlignment="1"/>
    <xf numFmtId="0" fontId="25" fillId="0" borderId="12" xfId="0" applyFont="1" applyBorder="1" applyAlignment="1">
      <alignment horizontal="right" indent="1"/>
    </xf>
    <xf numFmtId="4" fontId="18" fillId="0" borderId="12" xfId="0" applyNumberFormat="1" applyFont="1" applyBorder="1" applyAlignment="1">
      <alignment horizontal="right" indent="1"/>
    </xf>
    <xf numFmtId="4" fontId="18" fillId="0" borderId="12" xfId="0" applyNumberFormat="1" applyFont="1" applyBorder="1" applyAlignment="1"/>
    <xf numFmtId="0" fontId="27" fillId="0" borderId="12" xfId="0" applyFont="1" applyBorder="1" applyAlignment="1">
      <alignment horizontal="right" indent="1"/>
    </xf>
    <xf numFmtId="4" fontId="27" fillId="0" borderId="12" xfId="0" applyNumberFormat="1" applyFont="1" applyBorder="1" applyAlignment="1">
      <alignment horizontal="right" indent="1"/>
    </xf>
    <xf numFmtId="4" fontId="27" fillId="0" borderId="12" xfId="0" applyNumberFormat="1" applyFont="1" applyBorder="1" applyAlignment="1"/>
    <xf numFmtId="0" fontId="25" fillId="0" borderId="12" xfId="0" applyFont="1" applyBorder="1" applyAlignment="1"/>
    <xf numFmtId="2" fontId="18" fillId="0" borderId="12" xfId="0" applyNumberFormat="1" applyFont="1" applyBorder="1" applyAlignment="1">
      <alignment horizontal="right" indent="1"/>
    </xf>
    <xf numFmtId="2" fontId="25" fillId="0" borderId="12" xfId="0" applyNumberFormat="1" applyFont="1" applyBorder="1" applyAlignment="1">
      <alignment horizontal="right" indent="1"/>
    </xf>
    <xf numFmtId="0" fontId="18" fillId="0" borderId="14" xfId="0" applyFont="1" applyBorder="1" applyAlignment="1">
      <alignment horizontal="left" indent="1"/>
    </xf>
    <xf numFmtId="0" fontId="25" fillId="0" borderId="14" xfId="0" applyFont="1" applyBorder="1" applyAlignment="1">
      <alignment horizontal="left" indent="1"/>
    </xf>
    <xf numFmtId="0" fontId="25" fillId="0" borderId="15" xfId="0" applyFont="1" applyBorder="1" applyAlignment="1">
      <alignment horizontal="right" indent="1"/>
    </xf>
    <xf numFmtId="0" fontId="18" fillId="0" borderId="15" xfId="0" applyFont="1" applyBorder="1" applyAlignment="1">
      <alignment horizontal="right" indent="1"/>
    </xf>
    <xf numFmtId="0" fontId="27" fillId="0" borderId="14" xfId="0" applyFont="1" applyBorder="1" applyAlignment="1">
      <alignment horizontal="left" indent="1"/>
    </xf>
    <xf numFmtId="0" fontId="27" fillId="0" borderId="15" xfId="0" applyFont="1" applyBorder="1" applyAlignment="1">
      <alignment horizontal="right" indent="1"/>
    </xf>
    <xf numFmtId="0" fontId="27" fillId="0" borderId="16" xfId="0" applyFont="1" applyBorder="1" applyAlignment="1">
      <alignment horizontal="left" indent="1"/>
    </xf>
    <xf numFmtId="4" fontId="27" fillId="0" borderId="17" xfId="0" applyNumberFormat="1" applyFont="1" applyBorder="1" applyAlignment="1">
      <alignment horizontal="right" indent="1"/>
    </xf>
    <xf numFmtId="2" fontId="27" fillId="0" borderId="17" xfId="0" applyNumberFormat="1" applyFont="1" applyBorder="1" applyAlignment="1">
      <alignment horizontal="right" indent="1"/>
    </xf>
    <xf numFmtId="4" fontId="27" fillId="0" borderId="17" xfId="0" applyNumberFormat="1" applyFont="1" applyBorder="1" applyAlignment="1"/>
    <xf numFmtId="0" fontId="27" fillId="0" borderId="18" xfId="0" applyFont="1" applyBorder="1" applyAlignment="1">
      <alignment horizontal="right" indent="1"/>
    </xf>
    <xf numFmtId="0" fontId="26" fillId="0" borderId="19" xfId="0" applyFont="1" applyBorder="1" applyAlignment="1">
      <alignment horizontal="left" indent="1"/>
    </xf>
    <xf numFmtId="4" fontId="26" fillId="0" borderId="20" xfId="0" applyNumberFormat="1" applyFont="1" applyBorder="1" applyAlignment="1">
      <alignment horizontal="right" indent="1"/>
    </xf>
    <xf numFmtId="4" fontId="26" fillId="0" borderId="20" xfId="0" applyNumberFormat="1" applyFont="1" applyBorder="1" applyAlignment="1"/>
    <xf numFmtId="0" fontId="26" fillId="0" borderId="21" xfId="0" applyFont="1" applyBorder="1" applyAlignment="1">
      <alignment horizontal="right" indent="1"/>
    </xf>
    <xf numFmtId="0" fontId="18" fillId="0" borderId="22" xfId="0" applyFont="1" applyBorder="1" applyAlignment="1">
      <alignment horizontal="left" indent="1"/>
    </xf>
    <xf numFmtId="0" fontId="18" fillId="0" borderId="13" xfId="0" applyFont="1" applyBorder="1" applyAlignment="1">
      <alignment horizontal="right" indent="1"/>
    </xf>
    <xf numFmtId="0" fontId="18" fillId="0" borderId="13" xfId="0" applyFont="1" applyBorder="1" applyAlignment="1"/>
    <xf numFmtId="0" fontId="18" fillId="0" borderId="23" xfId="0" applyFont="1" applyBorder="1" applyAlignment="1">
      <alignment horizontal="left" indent="1"/>
    </xf>
    <xf numFmtId="0" fontId="25" fillId="0" borderId="19" xfId="0" applyFont="1" applyBorder="1" applyAlignment="1">
      <alignment horizontal="left" indent="1"/>
    </xf>
    <xf numFmtId="0" fontId="25" fillId="0" borderId="20" xfId="0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19" fillId="40" borderId="0" xfId="0" applyFont="1" applyFill="1" applyAlignment="1">
      <alignment horizontal="left" indent="1"/>
    </xf>
    <xf numFmtId="0" fontId="18" fillId="40" borderId="0" xfId="0" applyFont="1" applyFill="1" applyAlignment="1">
      <alignment horizontal="left" inden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106"/>
  <sheetViews>
    <sheetView showGridLines="0" tabSelected="1" topLeftCell="A94" workbookViewId="0">
      <selection activeCell="A2" sqref="A2"/>
    </sheetView>
  </sheetViews>
  <sheetFormatPr defaultRowHeight="11.25" x14ac:dyDescent="0.15"/>
  <cols>
    <col min="1" max="1" width="59" style="1" customWidth="1"/>
    <col min="2" max="2" width="21.7109375" style="1" customWidth="1"/>
    <col min="3" max="3" width="21.85546875" style="1" customWidth="1"/>
    <col min="4" max="4" width="25.140625" style="1" customWidth="1"/>
    <col min="5" max="5" width="21.5703125" style="1" customWidth="1"/>
    <col min="6" max="16384" width="9.140625" style="1"/>
  </cols>
  <sheetData>
    <row r="1" spans="1:89" s="2" customFormat="1" ht="33.75" customHeight="1" thickBot="1" x14ac:dyDescent="0.2">
      <c r="A1" s="3" t="s">
        <v>0</v>
      </c>
      <c r="B1" s="3" t="s">
        <v>77</v>
      </c>
      <c r="C1" s="3" t="s">
        <v>1</v>
      </c>
      <c r="D1" s="3" t="s">
        <v>78</v>
      </c>
      <c r="E1" s="3" t="s">
        <v>2</v>
      </c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</row>
    <row r="2" spans="1:89" s="4" customFormat="1" ht="25.5" customHeight="1" x14ac:dyDescent="0.2">
      <c r="A2" s="5" t="s">
        <v>79</v>
      </c>
      <c r="B2" s="6">
        <v>2638070</v>
      </c>
      <c r="C2" s="6">
        <v>87490</v>
      </c>
      <c r="D2" s="6">
        <v>2725560</v>
      </c>
      <c r="E2" s="7">
        <v>103.32</v>
      </c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</row>
    <row r="3" spans="1:89" s="8" customFormat="1" ht="31.5" customHeight="1" x14ac:dyDescent="0.2">
      <c r="A3" s="9" t="s">
        <v>3</v>
      </c>
      <c r="B3" s="10">
        <v>2638070</v>
      </c>
      <c r="C3" s="10">
        <v>87490</v>
      </c>
      <c r="D3" s="10">
        <v>2725560</v>
      </c>
      <c r="E3" s="11">
        <v>103.32</v>
      </c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</row>
    <row r="4" spans="1:89" s="12" customFormat="1" ht="12.75" x14ac:dyDescent="0.2">
      <c r="A4" s="13" t="s">
        <v>4</v>
      </c>
      <c r="B4" s="14">
        <v>2638070</v>
      </c>
      <c r="C4" s="14">
        <v>87490</v>
      </c>
      <c r="D4" s="14">
        <v>2725560</v>
      </c>
      <c r="E4" s="15">
        <v>103.32</v>
      </c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</row>
    <row r="5" spans="1:89" s="16" customFormat="1" ht="12.75" x14ac:dyDescent="0.2">
      <c r="A5" s="17" t="s">
        <v>5</v>
      </c>
      <c r="B5" s="18">
        <v>187820</v>
      </c>
      <c r="C5" s="18">
        <v>6640</v>
      </c>
      <c r="D5" s="18">
        <v>194460</v>
      </c>
      <c r="E5" s="19">
        <v>103.54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</row>
    <row r="6" spans="1:89" s="20" customFormat="1" ht="25.5" x14ac:dyDescent="0.2">
      <c r="A6" s="21" t="s">
        <v>6</v>
      </c>
      <c r="B6" s="22">
        <v>32820</v>
      </c>
      <c r="C6" s="23">
        <v>-360</v>
      </c>
      <c r="D6" s="22">
        <v>32460</v>
      </c>
      <c r="E6" s="23">
        <v>98.9</v>
      </c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</row>
    <row r="7" spans="1:89" s="24" customFormat="1" ht="12.75" x14ac:dyDescent="0.2">
      <c r="A7" s="25" t="s">
        <v>7</v>
      </c>
      <c r="B7" s="26">
        <v>32820</v>
      </c>
      <c r="C7" s="27">
        <v>-360</v>
      </c>
      <c r="D7" s="26">
        <v>32460</v>
      </c>
      <c r="E7" s="27">
        <v>98.9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</row>
    <row r="8" spans="1:89" s="28" customFormat="1" ht="12.75" x14ac:dyDescent="0.2">
      <c r="A8" s="29" t="s">
        <v>8</v>
      </c>
      <c r="B8" s="30">
        <v>32820</v>
      </c>
      <c r="C8" s="31">
        <v>-360</v>
      </c>
      <c r="D8" s="30">
        <v>32460</v>
      </c>
      <c r="E8" s="31">
        <v>98.9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</row>
    <row r="9" spans="1:89" s="28" customFormat="1" ht="25.5" x14ac:dyDescent="0.2">
      <c r="A9" s="32" t="s">
        <v>9</v>
      </c>
      <c r="B9" s="30">
        <v>32820</v>
      </c>
      <c r="C9" s="31">
        <v>-360</v>
      </c>
      <c r="D9" s="30">
        <v>32460</v>
      </c>
      <c r="E9" s="31">
        <v>98.9</v>
      </c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</row>
    <row r="10" spans="1:89" s="28" customFormat="1" ht="25.5" x14ac:dyDescent="0.2">
      <c r="A10" s="29" t="s">
        <v>10</v>
      </c>
      <c r="B10" s="30">
        <v>32820</v>
      </c>
      <c r="C10" s="31">
        <v>-360</v>
      </c>
      <c r="D10" s="30">
        <v>32460</v>
      </c>
      <c r="E10" s="31">
        <v>98.9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</row>
    <row r="11" spans="1:89" s="20" customFormat="1" ht="25.5" x14ac:dyDescent="0.2">
      <c r="A11" s="21" t="s">
        <v>11</v>
      </c>
      <c r="B11" s="22">
        <v>150000</v>
      </c>
      <c r="C11" s="22">
        <v>7000</v>
      </c>
      <c r="D11" s="22">
        <v>157000</v>
      </c>
      <c r="E11" s="23">
        <v>104.67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</row>
    <row r="12" spans="1:89" s="24" customFormat="1" ht="12.75" x14ac:dyDescent="0.2">
      <c r="A12" s="25" t="s">
        <v>7</v>
      </c>
      <c r="B12" s="26">
        <v>150000</v>
      </c>
      <c r="C12" s="26">
        <v>7000</v>
      </c>
      <c r="D12" s="26">
        <v>157000</v>
      </c>
      <c r="E12" s="27">
        <v>104.67</v>
      </c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</row>
    <row r="13" spans="1:89" s="28" customFormat="1" ht="12.75" x14ac:dyDescent="0.2">
      <c r="A13" s="29" t="s">
        <v>8</v>
      </c>
      <c r="B13" s="30">
        <v>150000</v>
      </c>
      <c r="C13" s="30">
        <v>7000</v>
      </c>
      <c r="D13" s="30">
        <v>157000</v>
      </c>
      <c r="E13" s="31">
        <v>104.67</v>
      </c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</row>
    <row r="14" spans="1:89" s="28" customFormat="1" ht="25.5" x14ac:dyDescent="0.2">
      <c r="A14" s="32" t="s">
        <v>9</v>
      </c>
      <c r="B14" s="30">
        <v>150000</v>
      </c>
      <c r="C14" s="30">
        <v>7000</v>
      </c>
      <c r="D14" s="30">
        <v>157000</v>
      </c>
      <c r="E14" s="31">
        <v>104.67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</row>
    <row r="15" spans="1:89" s="28" customFormat="1" ht="25.5" x14ac:dyDescent="0.2">
      <c r="A15" s="29" t="s">
        <v>10</v>
      </c>
      <c r="B15" s="30">
        <v>150000</v>
      </c>
      <c r="C15" s="30">
        <v>7000</v>
      </c>
      <c r="D15" s="30">
        <v>157000</v>
      </c>
      <c r="E15" s="31">
        <v>104.67</v>
      </c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</row>
    <row r="16" spans="1:89" s="20" customFormat="1" ht="12.75" x14ac:dyDescent="0.2">
      <c r="A16" s="21" t="s">
        <v>12</v>
      </c>
      <c r="B16" s="22">
        <v>5000</v>
      </c>
      <c r="C16" s="23">
        <v>0</v>
      </c>
      <c r="D16" s="22">
        <v>5000</v>
      </c>
      <c r="E16" s="23">
        <v>100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</row>
    <row r="17" spans="1:89" s="24" customFormat="1" ht="12.75" x14ac:dyDescent="0.2">
      <c r="A17" s="25" t="s">
        <v>7</v>
      </c>
      <c r="B17" s="26">
        <v>5000</v>
      </c>
      <c r="C17" s="25"/>
      <c r="D17" s="26">
        <v>5000</v>
      </c>
      <c r="E17" s="27">
        <v>100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</row>
    <row r="18" spans="1:89" s="28" customFormat="1" ht="12.75" x14ac:dyDescent="0.2">
      <c r="A18" s="29" t="s">
        <v>8</v>
      </c>
      <c r="B18" s="30">
        <v>5000</v>
      </c>
      <c r="C18" s="31">
        <v>0</v>
      </c>
      <c r="D18" s="30">
        <v>5000</v>
      </c>
      <c r="E18" s="31">
        <v>100</v>
      </c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</row>
    <row r="19" spans="1:89" s="28" customFormat="1" ht="25.5" x14ac:dyDescent="0.2">
      <c r="A19" s="32" t="s">
        <v>9</v>
      </c>
      <c r="B19" s="30">
        <v>5000</v>
      </c>
      <c r="C19" s="31">
        <v>0</v>
      </c>
      <c r="D19" s="30">
        <v>5000</v>
      </c>
      <c r="E19" s="31">
        <v>100</v>
      </c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</row>
    <row r="20" spans="1:89" s="28" customFormat="1" ht="25.5" x14ac:dyDescent="0.2">
      <c r="A20" s="29" t="s">
        <v>10</v>
      </c>
      <c r="B20" s="30">
        <v>5000</v>
      </c>
      <c r="C20" s="31">
        <v>0</v>
      </c>
      <c r="D20" s="30">
        <v>5000</v>
      </c>
      <c r="E20" s="31">
        <v>100</v>
      </c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</row>
    <row r="21" spans="1:89" s="16" customFormat="1" ht="25.5" x14ac:dyDescent="0.2">
      <c r="A21" s="17" t="s">
        <v>13</v>
      </c>
      <c r="B21" s="18">
        <v>155000</v>
      </c>
      <c r="C21" s="18">
        <v>29000</v>
      </c>
      <c r="D21" s="18">
        <v>184000</v>
      </c>
      <c r="E21" s="19">
        <v>118.71</v>
      </c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</row>
    <row r="22" spans="1:89" s="20" customFormat="1" ht="12.75" x14ac:dyDescent="0.2">
      <c r="A22" s="21" t="s">
        <v>14</v>
      </c>
      <c r="B22" s="22">
        <v>155000</v>
      </c>
      <c r="C22" s="22">
        <v>29000</v>
      </c>
      <c r="D22" s="22">
        <v>184000</v>
      </c>
      <c r="E22" s="23">
        <v>118.71</v>
      </c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</row>
    <row r="23" spans="1:89" s="24" customFormat="1" ht="12.75" x14ac:dyDescent="0.2">
      <c r="A23" s="25" t="s">
        <v>15</v>
      </c>
      <c r="B23" s="26">
        <v>155000</v>
      </c>
      <c r="C23" s="26">
        <v>29000</v>
      </c>
      <c r="D23" s="26">
        <v>184000</v>
      </c>
      <c r="E23" s="27">
        <v>118.71</v>
      </c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</row>
    <row r="24" spans="1:89" s="28" customFormat="1" ht="12.75" x14ac:dyDescent="0.2">
      <c r="A24" s="29" t="s">
        <v>16</v>
      </c>
      <c r="B24" s="30">
        <v>155000</v>
      </c>
      <c r="C24" s="30">
        <v>29000</v>
      </c>
      <c r="D24" s="30">
        <v>184000</v>
      </c>
      <c r="E24" s="31">
        <v>118.71</v>
      </c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</row>
    <row r="25" spans="1:89" s="16" customFormat="1" ht="12.75" x14ac:dyDescent="0.2">
      <c r="A25" s="17" t="s">
        <v>17</v>
      </c>
      <c r="B25" s="18">
        <v>64400</v>
      </c>
      <c r="C25" s="18">
        <v>25300</v>
      </c>
      <c r="D25" s="18">
        <v>89700</v>
      </c>
      <c r="E25" s="19">
        <v>139.29</v>
      </c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</row>
    <row r="26" spans="1:89" s="20" customFormat="1" ht="12.75" x14ac:dyDescent="0.2">
      <c r="A26" s="21" t="s">
        <v>18</v>
      </c>
      <c r="B26" s="22">
        <v>4100</v>
      </c>
      <c r="C26" s="22">
        <v>3500</v>
      </c>
      <c r="D26" s="22">
        <v>7600</v>
      </c>
      <c r="E26" s="23">
        <v>185.37</v>
      </c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</row>
    <row r="27" spans="1:89" s="24" customFormat="1" ht="12.75" x14ac:dyDescent="0.2">
      <c r="A27" s="25" t="s">
        <v>19</v>
      </c>
      <c r="B27" s="26">
        <v>4100</v>
      </c>
      <c r="C27" s="26">
        <v>3500</v>
      </c>
      <c r="D27" s="26">
        <v>7600</v>
      </c>
      <c r="E27" s="27">
        <v>185.37</v>
      </c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</row>
    <row r="28" spans="1:89" s="28" customFormat="1" ht="12.75" x14ac:dyDescent="0.2">
      <c r="A28" s="29" t="s">
        <v>20</v>
      </c>
      <c r="B28" s="30">
        <v>4100</v>
      </c>
      <c r="C28" s="30">
        <v>3500</v>
      </c>
      <c r="D28" s="30">
        <v>7600</v>
      </c>
      <c r="E28" s="31">
        <v>185.37</v>
      </c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</row>
    <row r="29" spans="1:89" s="20" customFormat="1" ht="25.5" x14ac:dyDescent="0.2">
      <c r="A29" s="21" t="s">
        <v>21</v>
      </c>
      <c r="B29" s="22">
        <v>1000</v>
      </c>
      <c r="C29" s="22">
        <v>4000</v>
      </c>
      <c r="D29" s="22">
        <v>5000</v>
      </c>
      <c r="E29" s="23">
        <v>500</v>
      </c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</row>
    <row r="30" spans="1:89" s="24" customFormat="1" ht="12.75" x14ac:dyDescent="0.2">
      <c r="A30" s="25" t="s">
        <v>22</v>
      </c>
      <c r="B30" s="26">
        <v>1000</v>
      </c>
      <c r="C30" s="26">
        <v>4000</v>
      </c>
      <c r="D30" s="26">
        <v>5000</v>
      </c>
      <c r="E30" s="27">
        <v>500</v>
      </c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</row>
    <row r="31" spans="1:89" s="28" customFormat="1" ht="25.5" x14ac:dyDescent="0.2">
      <c r="A31" s="29" t="s">
        <v>23</v>
      </c>
      <c r="B31" s="30">
        <v>1000</v>
      </c>
      <c r="C31" s="30">
        <v>4000</v>
      </c>
      <c r="D31" s="30">
        <v>5000</v>
      </c>
      <c r="E31" s="31">
        <v>500</v>
      </c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</row>
    <row r="32" spans="1:89" s="28" customFormat="1" ht="25.5" x14ac:dyDescent="0.2">
      <c r="A32" s="32" t="s">
        <v>24</v>
      </c>
      <c r="B32" s="30">
        <v>1000</v>
      </c>
      <c r="C32" s="30">
        <v>4000</v>
      </c>
      <c r="D32" s="30">
        <v>5000</v>
      </c>
      <c r="E32" s="31">
        <v>500</v>
      </c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</row>
    <row r="33" spans="1:89" s="20" customFormat="1" ht="12.75" x14ac:dyDescent="0.2">
      <c r="A33" s="21" t="s">
        <v>25</v>
      </c>
      <c r="B33" s="22">
        <v>6600</v>
      </c>
      <c r="C33" s="23">
        <v>0</v>
      </c>
      <c r="D33" s="22">
        <v>6600</v>
      </c>
      <c r="E33" s="23">
        <v>100</v>
      </c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</row>
    <row r="34" spans="1:89" s="24" customFormat="1" ht="12.75" x14ac:dyDescent="0.2">
      <c r="A34" s="25" t="s">
        <v>26</v>
      </c>
      <c r="B34" s="26">
        <v>6600</v>
      </c>
      <c r="C34" s="25"/>
      <c r="D34" s="26">
        <v>6600</v>
      </c>
      <c r="E34" s="27">
        <v>100</v>
      </c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</row>
    <row r="35" spans="1:89" s="28" customFormat="1" ht="12.75" x14ac:dyDescent="0.2">
      <c r="A35" s="29" t="s">
        <v>27</v>
      </c>
      <c r="B35" s="30">
        <v>6600</v>
      </c>
      <c r="C35" s="31">
        <v>0</v>
      </c>
      <c r="D35" s="30">
        <v>6600</v>
      </c>
      <c r="E35" s="31">
        <v>100</v>
      </c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</row>
    <row r="36" spans="1:89" s="28" customFormat="1" ht="12.75" x14ac:dyDescent="0.2">
      <c r="A36" s="32" t="s">
        <v>28</v>
      </c>
      <c r="B36" s="30">
        <v>6600</v>
      </c>
      <c r="C36" s="31">
        <v>0</v>
      </c>
      <c r="D36" s="30">
        <v>6600</v>
      </c>
      <c r="E36" s="31">
        <v>100</v>
      </c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</row>
    <row r="37" spans="1:89" s="20" customFormat="1" ht="12.75" x14ac:dyDescent="0.2">
      <c r="A37" s="21" t="s">
        <v>29</v>
      </c>
      <c r="B37" s="22">
        <v>4000</v>
      </c>
      <c r="C37" s="23">
        <v>0</v>
      </c>
      <c r="D37" s="22">
        <v>4000</v>
      </c>
      <c r="E37" s="23">
        <v>100</v>
      </c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</row>
    <row r="38" spans="1:89" s="24" customFormat="1" ht="12.75" x14ac:dyDescent="0.2">
      <c r="A38" s="25" t="s">
        <v>30</v>
      </c>
      <c r="B38" s="26">
        <v>4000</v>
      </c>
      <c r="C38" s="25"/>
      <c r="D38" s="26">
        <v>4000</v>
      </c>
      <c r="E38" s="27">
        <v>100</v>
      </c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</row>
    <row r="39" spans="1:89" s="28" customFormat="1" ht="12.75" x14ac:dyDescent="0.2">
      <c r="A39" s="29" t="s">
        <v>31</v>
      </c>
      <c r="B39" s="30">
        <v>4000</v>
      </c>
      <c r="C39" s="31">
        <v>0</v>
      </c>
      <c r="D39" s="30">
        <v>4000</v>
      </c>
      <c r="E39" s="31">
        <v>100</v>
      </c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</row>
    <row r="40" spans="1:89" s="28" customFormat="1" ht="12.75" x14ac:dyDescent="0.2">
      <c r="A40" s="32" t="s">
        <v>32</v>
      </c>
      <c r="B40" s="30">
        <v>4000</v>
      </c>
      <c r="C40" s="31">
        <v>0</v>
      </c>
      <c r="D40" s="30">
        <v>4000</v>
      </c>
      <c r="E40" s="31">
        <v>100</v>
      </c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</row>
    <row r="41" spans="1:89" s="20" customFormat="1" ht="12.75" x14ac:dyDescent="0.2">
      <c r="A41" s="21" t="s">
        <v>33</v>
      </c>
      <c r="B41" s="22">
        <v>8700</v>
      </c>
      <c r="C41" s="22">
        <v>16800</v>
      </c>
      <c r="D41" s="22">
        <v>25500</v>
      </c>
      <c r="E41" s="23">
        <v>293.10000000000002</v>
      </c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</row>
    <row r="42" spans="1:89" s="24" customFormat="1" ht="12.75" x14ac:dyDescent="0.2">
      <c r="A42" s="25" t="s">
        <v>7</v>
      </c>
      <c r="B42" s="26">
        <v>8700</v>
      </c>
      <c r="C42" s="26">
        <v>16800</v>
      </c>
      <c r="D42" s="26">
        <v>25500</v>
      </c>
      <c r="E42" s="27">
        <v>293.10000000000002</v>
      </c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</row>
    <row r="43" spans="1:89" s="28" customFormat="1" ht="12.75" x14ac:dyDescent="0.2">
      <c r="A43" s="29" t="s">
        <v>8</v>
      </c>
      <c r="B43" s="30">
        <v>8700</v>
      </c>
      <c r="C43" s="30">
        <v>16800</v>
      </c>
      <c r="D43" s="30">
        <v>25500</v>
      </c>
      <c r="E43" s="31">
        <v>293.10000000000002</v>
      </c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</row>
    <row r="44" spans="1:89" s="28" customFormat="1" ht="25.5" x14ac:dyDescent="0.2">
      <c r="A44" s="32" t="s">
        <v>9</v>
      </c>
      <c r="B44" s="30">
        <v>8700</v>
      </c>
      <c r="C44" s="30">
        <v>16800</v>
      </c>
      <c r="D44" s="30">
        <v>25500</v>
      </c>
      <c r="E44" s="31">
        <v>293.10000000000002</v>
      </c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</row>
    <row r="45" spans="1:89" s="28" customFormat="1" ht="25.5" x14ac:dyDescent="0.2">
      <c r="A45" s="29" t="s">
        <v>10</v>
      </c>
      <c r="B45" s="30">
        <v>8700</v>
      </c>
      <c r="C45" s="30">
        <v>16800</v>
      </c>
      <c r="D45" s="30">
        <v>25500</v>
      </c>
      <c r="E45" s="31">
        <v>293.10000000000002</v>
      </c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</row>
    <row r="46" spans="1:89" s="20" customFormat="1" ht="12.75" x14ac:dyDescent="0.2">
      <c r="A46" s="21" t="s">
        <v>34</v>
      </c>
      <c r="B46" s="22">
        <v>4000</v>
      </c>
      <c r="C46" s="22">
        <v>1000</v>
      </c>
      <c r="D46" s="22">
        <v>5000</v>
      </c>
      <c r="E46" s="23">
        <v>125</v>
      </c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</row>
    <row r="47" spans="1:89" s="24" customFormat="1" ht="12.75" x14ac:dyDescent="0.2">
      <c r="A47" s="25" t="s">
        <v>7</v>
      </c>
      <c r="B47" s="26">
        <v>4000</v>
      </c>
      <c r="C47" s="26">
        <v>1000</v>
      </c>
      <c r="D47" s="26">
        <v>5000</v>
      </c>
      <c r="E47" s="27">
        <v>125</v>
      </c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</row>
    <row r="48" spans="1:89" s="28" customFormat="1" ht="12.75" x14ac:dyDescent="0.2">
      <c r="A48" s="29" t="s">
        <v>35</v>
      </c>
      <c r="B48" s="30">
        <v>4000</v>
      </c>
      <c r="C48" s="30">
        <v>1000</v>
      </c>
      <c r="D48" s="30">
        <v>5000</v>
      </c>
      <c r="E48" s="31">
        <v>125</v>
      </c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</row>
    <row r="49" spans="1:89" s="20" customFormat="1" ht="12.75" x14ac:dyDescent="0.2">
      <c r="A49" s="21" t="s">
        <v>36</v>
      </c>
      <c r="B49" s="22">
        <v>36000</v>
      </c>
      <c r="C49" s="23">
        <v>0</v>
      </c>
      <c r="D49" s="22">
        <v>36000</v>
      </c>
      <c r="E49" s="23">
        <v>100</v>
      </c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</row>
    <row r="50" spans="1:89" s="24" customFormat="1" ht="12.75" x14ac:dyDescent="0.2">
      <c r="A50" s="25" t="s">
        <v>7</v>
      </c>
      <c r="B50" s="26">
        <v>36000</v>
      </c>
      <c r="C50" s="25"/>
      <c r="D50" s="26">
        <v>36000</v>
      </c>
      <c r="E50" s="27">
        <v>100</v>
      </c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</row>
    <row r="51" spans="1:89" s="28" customFormat="1" ht="12.75" x14ac:dyDescent="0.2">
      <c r="A51" s="29" t="s">
        <v>37</v>
      </c>
      <c r="B51" s="30">
        <v>36000</v>
      </c>
      <c r="C51" s="31">
        <v>0</v>
      </c>
      <c r="D51" s="30">
        <v>36000</v>
      </c>
      <c r="E51" s="31">
        <v>100</v>
      </c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</row>
    <row r="52" spans="1:89" s="28" customFormat="1" ht="12.75" x14ac:dyDescent="0.2">
      <c r="A52" s="32" t="s">
        <v>38</v>
      </c>
      <c r="B52" s="30">
        <v>36000</v>
      </c>
      <c r="C52" s="31">
        <v>0</v>
      </c>
      <c r="D52" s="30">
        <v>36000</v>
      </c>
      <c r="E52" s="31">
        <v>100</v>
      </c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</row>
    <row r="53" spans="1:89" s="16" customFormat="1" ht="12.75" x14ac:dyDescent="0.2">
      <c r="A53" s="17" t="s">
        <v>39</v>
      </c>
      <c r="B53" s="18">
        <v>59850</v>
      </c>
      <c r="C53" s="18">
        <v>9150</v>
      </c>
      <c r="D53" s="18">
        <v>69000</v>
      </c>
      <c r="E53" s="19">
        <v>115.29</v>
      </c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</row>
    <row r="54" spans="1:89" s="20" customFormat="1" ht="12.75" x14ac:dyDescent="0.2">
      <c r="A54" s="21" t="s">
        <v>40</v>
      </c>
      <c r="B54" s="22">
        <v>59850</v>
      </c>
      <c r="C54" s="22">
        <v>9150</v>
      </c>
      <c r="D54" s="22">
        <v>69000</v>
      </c>
      <c r="E54" s="23">
        <v>115.29</v>
      </c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</row>
    <row r="55" spans="1:89" s="24" customFormat="1" ht="12.75" x14ac:dyDescent="0.2">
      <c r="A55" s="25" t="s">
        <v>19</v>
      </c>
      <c r="B55" s="26">
        <v>31500</v>
      </c>
      <c r="C55" s="26">
        <v>4300</v>
      </c>
      <c r="D55" s="26">
        <v>35800</v>
      </c>
      <c r="E55" s="27">
        <v>113.65</v>
      </c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</row>
    <row r="56" spans="1:89" s="28" customFormat="1" ht="12.75" x14ac:dyDescent="0.2">
      <c r="A56" s="29" t="s">
        <v>20</v>
      </c>
      <c r="B56" s="30">
        <v>31500</v>
      </c>
      <c r="C56" s="30">
        <v>4300</v>
      </c>
      <c r="D56" s="30">
        <v>35800</v>
      </c>
      <c r="E56" s="31">
        <v>113.65</v>
      </c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</row>
    <row r="57" spans="1:89" s="24" customFormat="1" ht="12.75" x14ac:dyDescent="0.2">
      <c r="A57" s="25" t="s">
        <v>7</v>
      </c>
      <c r="B57" s="26">
        <v>28350</v>
      </c>
      <c r="C57" s="26">
        <v>4850</v>
      </c>
      <c r="D57" s="26">
        <v>33200</v>
      </c>
      <c r="E57" s="27">
        <v>117.11</v>
      </c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</row>
    <row r="58" spans="1:89" s="28" customFormat="1" ht="12.75" x14ac:dyDescent="0.2">
      <c r="A58" s="29" t="s">
        <v>8</v>
      </c>
      <c r="B58" s="30">
        <v>5100</v>
      </c>
      <c r="C58" s="30">
        <v>1300</v>
      </c>
      <c r="D58" s="30">
        <v>6400</v>
      </c>
      <c r="E58" s="31">
        <v>125.49</v>
      </c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</row>
    <row r="59" spans="1:89" s="28" customFormat="1" ht="25.5" x14ac:dyDescent="0.2">
      <c r="A59" s="32" t="s">
        <v>9</v>
      </c>
      <c r="B59" s="30">
        <v>5100</v>
      </c>
      <c r="C59" s="30">
        <v>1300</v>
      </c>
      <c r="D59" s="30">
        <v>6400</v>
      </c>
      <c r="E59" s="31">
        <v>125.49</v>
      </c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</row>
    <row r="60" spans="1:89" s="28" customFormat="1" ht="12.75" x14ac:dyDescent="0.2">
      <c r="A60" s="29" t="s">
        <v>41</v>
      </c>
      <c r="B60" s="30">
        <v>5100</v>
      </c>
      <c r="C60" s="30">
        <v>1300</v>
      </c>
      <c r="D60" s="30">
        <v>6400</v>
      </c>
      <c r="E60" s="31">
        <v>125.49</v>
      </c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</row>
    <row r="61" spans="1:89" s="28" customFormat="1" ht="12.75" x14ac:dyDescent="0.2">
      <c r="A61" s="29" t="s">
        <v>35</v>
      </c>
      <c r="B61" s="30">
        <v>23250</v>
      </c>
      <c r="C61" s="30">
        <v>3550</v>
      </c>
      <c r="D61" s="30">
        <v>26800</v>
      </c>
      <c r="E61" s="31">
        <v>115.27</v>
      </c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</row>
    <row r="62" spans="1:89" s="28" customFormat="1" ht="12.75" x14ac:dyDescent="0.2">
      <c r="A62" s="32" t="s">
        <v>42</v>
      </c>
      <c r="B62" s="30">
        <v>23250</v>
      </c>
      <c r="C62" s="30">
        <v>3550</v>
      </c>
      <c r="D62" s="30">
        <v>26800</v>
      </c>
      <c r="E62" s="31">
        <v>115.27</v>
      </c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</row>
    <row r="63" spans="1:89" s="16" customFormat="1" ht="12.75" x14ac:dyDescent="0.2">
      <c r="A63" s="17" t="s">
        <v>43</v>
      </c>
      <c r="B63" s="18">
        <v>250000</v>
      </c>
      <c r="C63" s="19">
        <v>0</v>
      </c>
      <c r="D63" s="18">
        <v>250000</v>
      </c>
      <c r="E63" s="19">
        <v>100</v>
      </c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</row>
    <row r="64" spans="1:89" s="20" customFormat="1" ht="12.75" x14ac:dyDescent="0.2">
      <c r="A64" s="21" t="s">
        <v>44</v>
      </c>
      <c r="B64" s="22">
        <v>250000</v>
      </c>
      <c r="C64" s="23">
        <v>0</v>
      </c>
      <c r="D64" s="22">
        <v>250000</v>
      </c>
      <c r="E64" s="23">
        <v>100</v>
      </c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</row>
    <row r="65" spans="1:89" s="24" customFormat="1" ht="12.75" x14ac:dyDescent="0.2">
      <c r="A65" s="25" t="s">
        <v>7</v>
      </c>
      <c r="B65" s="26">
        <v>250000</v>
      </c>
      <c r="C65" s="25"/>
      <c r="D65" s="26">
        <v>250000</v>
      </c>
      <c r="E65" s="27">
        <v>100</v>
      </c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</row>
    <row r="66" spans="1:89" s="28" customFormat="1" ht="12.75" x14ac:dyDescent="0.2">
      <c r="A66" s="29" t="s">
        <v>8</v>
      </c>
      <c r="B66" s="30">
        <v>250000</v>
      </c>
      <c r="C66" s="31">
        <v>0</v>
      </c>
      <c r="D66" s="30">
        <v>250000</v>
      </c>
      <c r="E66" s="31">
        <v>100</v>
      </c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</row>
    <row r="67" spans="1:89" s="28" customFormat="1" ht="25.5" x14ac:dyDescent="0.2">
      <c r="A67" s="32" t="s">
        <v>9</v>
      </c>
      <c r="B67" s="30">
        <v>250000</v>
      </c>
      <c r="C67" s="31">
        <v>0</v>
      </c>
      <c r="D67" s="30">
        <v>250000</v>
      </c>
      <c r="E67" s="31">
        <v>100</v>
      </c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</row>
    <row r="68" spans="1:89" s="28" customFormat="1" ht="25.5" x14ac:dyDescent="0.2">
      <c r="A68" s="29" t="s">
        <v>10</v>
      </c>
      <c r="B68" s="30">
        <v>250000</v>
      </c>
      <c r="C68" s="31">
        <v>0</v>
      </c>
      <c r="D68" s="30">
        <v>250000</v>
      </c>
      <c r="E68" s="31">
        <v>100</v>
      </c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</row>
    <row r="69" spans="1:89" s="16" customFormat="1" ht="12.75" x14ac:dyDescent="0.2">
      <c r="A69" s="17" t="s">
        <v>45</v>
      </c>
      <c r="B69" s="18">
        <v>1921000</v>
      </c>
      <c r="C69" s="18">
        <v>17400</v>
      </c>
      <c r="D69" s="18">
        <v>1938400</v>
      </c>
      <c r="E69" s="19">
        <v>100.91</v>
      </c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</row>
    <row r="70" spans="1:89" s="20" customFormat="1" ht="12.75" x14ac:dyDescent="0.2">
      <c r="A70" s="21" t="s">
        <v>46</v>
      </c>
      <c r="B70" s="22">
        <v>1921000</v>
      </c>
      <c r="C70" s="22">
        <v>17400</v>
      </c>
      <c r="D70" s="22">
        <v>1938400</v>
      </c>
      <c r="E70" s="23">
        <v>100.91</v>
      </c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</row>
    <row r="71" spans="1:89" s="24" customFormat="1" ht="12.75" x14ac:dyDescent="0.2">
      <c r="A71" s="25" t="s">
        <v>7</v>
      </c>
      <c r="B71" s="26">
        <v>1921000</v>
      </c>
      <c r="C71" s="26">
        <v>17400</v>
      </c>
      <c r="D71" s="26">
        <v>1938400</v>
      </c>
      <c r="E71" s="27">
        <v>100.91</v>
      </c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</row>
    <row r="72" spans="1:89" s="28" customFormat="1" ht="12.75" x14ac:dyDescent="0.2">
      <c r="A72" s="29" t="s">
        <v>8</v>
      </c>
      <c r="B72" s="30">
        <v>1921000</v>
      </c>
      <c r="C72" s="30">
        <v>17400</v>
      </c>
      <c r="D72" s="30">
        <v>1938400</v>
      </c>
      <c r="E72" s="31">
        <v>100.91</v>
      </c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</row>
    <row r="73" spans="1:89" s="28" customFormat="1" ht="25.5" x14ac:dyDescent="0.2">
      <c r="A73" s="32" t="s">
        <v>9</v>
      </c>
      <c r="B73" s="30">
        <v>1921000</v>
      </c>
      <c r="C73" s="30">
        <v>17400</v>
      </c>
      <c r="D73" s="30">
        <v>1938400</v>
      </c>
      <c r="E73" s="31">
        <v>100.91</v>
      </c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</row>
    <row r="74" spans="1:89" s="28" customFormat="1" ht="25.5" x14ac:dyDescent="0.2">
      <c r="A74" s="29" t="s">
        <v>10</v>
      </c>
      <c r="B74" s="30">
        <v>1921000</v>
      </c>
      <c r="C74" s="30">
        <v>17400</v>
      </c>
      <c r="D74" s="30">
        <v>1938400</v>
      </c>
      <c r="E74" s="31">
        <v>100.91</v>
      </c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</row>
    <row r="75" spans="1:89" ht="142.5" customHeight="1" x14ac:dyDescent="0.15"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</row>
    <row r="76" spans="1:89" ht="48.75" customHeight="1" x14ac:dyDescent="0.2">
      <c r="C76" s="36" t="s">
        <v>73</v>
      </c>
    </row>
    <row r="77" spans="1:89" ht="12" thickBot="1" x14ac:dyDescent="0.2"/>
    <row r="78" spans="1:89" s="35" customFormat="1" ht="12" thickBot="1" x14ac:dyDescent="0.2">
      <c r="A78" s="71"/>
      <c r="B78" s="72" t="s">
        <v>57</v>
      </c>
      <c r="C78" s="72" t="s">
        <v>1</v>
      </c>
      <c r="D78" s="72" t="s">
        <v>47</v>
      </c>
      <c r="E78" s="73" t="s">
        <v>56</v>
      </c>
    </row>
    <row r="79" spans="1:89" x14ac:dyDescent="0.15">
      <c r="A79" s="67"/>
      <c r="B79" s="68"/>
      <c r="C79" s="68"/>
      <c r="D79" s="69"/>
      <c r="E79" s="70"/>
    </row>
    <row r="80" spans="1:89" s="35" customFormat="1" x14ac:dyDescent="0.15">
      <c r="A80" s="53" t="s">
        <v>48</v>
      </c>
      <c r="B80" s="41">
        <f>B81+B82</f>
        <v>2179700</v>
      </c>
      <c r="C80" s="41">
        <f>C83+C82+C81</f>
        <v>34200</v>
      </c>
      <c r="D80" s="42">
        <f>D81+D82+D83</f>
        <v>2213900</v>
      </c>
      <c r="E80" s="54">
        <v>101.63</v>
      </c>
    </row>
    <row r="81" spans="1:5" x14ac:dyDescent="0.15">
      <c r="A81" s="52" t="s">
        <v>74</v>
      </c>
      <c r="B81" s="44">
        <v>258700</v>
      </c>
      <c r="C81" s="44">
        <v>16000</v>
      </c>
      <c r="D81" s="45">
        <v>274700</v>
      </c>
      <c r="E81" s="55">
        <v>106.18</v>
      </c>
    </row>
    <row r="82" spans="1:5" x14ac:dyDescent="0.15">
      <c r="A82" s="52" t="s">
        <v>75</v>
      </c>
      <c r="B82" s="44">
        <v>1921000</v>
      </c>
      <c r="C82" s="44">
        <v>17400</v>
      </c>
      <c r="D82" s="45">
        <v>1938400</v>
      </c>
      <c r="E82" s="55">
        <v>100.91</v>
      </c>
    </row>
    <row r="83" spans="1:5" s="37" customFormat="1" x14ac:dyDescent="0.15">
      <c r="A83" s="56" t="s">
        <v>76</v>
      </c>
      <c r="B83" s="46">
        <v>0</v>
      </c>
      <c r="C83" s="47">
        <v>800</v>
      </c>
      <c r="D83" s="48">
        <v>800</v>
      </c>
      <c r="E83" s="57">
        <v>0</v>
      </c>
    </row>
    <row r="84" spans="1:5" s="35" customFormat="1" x14ac:dyDescent="0.15">
      <c r="A84" s="53" t="s">
        <v>49</v>
      </c>
      <c r="B84" s="41">
        <v>36000</v>
      </c>
      <c r="C84" s="41">
        <v>0</v>
      </c>
      <c r="D84" s="42">
        <v>36000</v>
      </c>
      <c r="E84" s="54">
        <v>100</v>
      </c>
    </row>
    <row r="85" spans="1:5" x14ac:dyDescent="0.15">
      <c r="A85" s="52" t="s">
        <v>71</v>
      </c>
      <c r="B85" s="44">
        <v>36000</v>
      </c>
      <c r="C85" s="44">
        <v>0</v>
      </c>
      <c r="D85" s="45">
        <v>36000</v>
      </c>
      <c r="E85" s="55">
        <v>100</v>
      </c>
    </row>
    <row r="86" spans="1:5" x14ac:dyDescent="0.15">
      <c r="A86" s="53" t="s">
        <v>50</v>
      </c>
      <c r="B86" s="43">
        <v>20</v>
      </c>
      <c r="C86" s="43">
        <v>0</v>
      </c>
      <c r="D86" s="49">
        <v>20</v>
      </c>
      <c r="E86" s="54">
        <v>100</v>
      </c>
    </row>
    <row r="87" spans="1:5" x14ac:dyDescent="0.15">
      <c r="A87" s="52" t="s">
        <v>64</v>
      </c>
      <c r="B87" s="39">
        <v>20</v>
      </c>
      <c r="C87" s="39">
        <v>0</v>
      </c>
      <c r="D87" s="40">
        <v>20</v>
      </c>
      <c r="E87" s="55">
        <v>100</v>
      </c>
    </row>
    <row r="88" spans="1:5" x14ac:dyDescent="0.15">
      <c r="A88" s="53" t="s">
        <v>51</v>
      </c>
      <c r="B88" s="41">
        <v>5000</v>
      </c>
      <c r="C88" s="41">
        <v>0</v>
      </c>
      <c r="D88" s="42">
        <v>5000</v>
      </c>
      <c r="E88" s="54">
        <v>100</v>
      </c>
    </row>
    <row r="89" spans="1:5" x14ac:dyDescent="0.15">
      <c r="A89" s="52" t="s">
        <v>67</v>
      </c>
      <c r="B89" s="44">
        <v>4000</v>
      </c>
      <c r="C89" s="39">
        <v>0</v>
      </c>
      <c r="D89" s="45">
        <v>4000</v>
      </c>
      <c r="E89" s="55">
        <v>100</v>
      </c>
    </row>
    <row r="90" spans="1:5" x14ac:dyDescent="0.15">
      <c r="A90" s="52" t="s">
        <v>66</v>
      </c>
      <c r="B90" s="50">
        <v>1000</v>
      </c>
      <c r="C90" s="44">
        <v>0</v>
      </c>
      <c r="D90" s="45">
        <v>1000</v>
      </c>
      <c r="E90" s="55">
        <v>100</v>
      </c>
    </row>
    <row r="91" spans="1:5" x14ac:dyDescent="0.15">
      <c r="A91" s="53" t="s">
        <v>52</v>
      </c>
      <c r="B91" s="41">
        <f>B92</f>
        <v>154980</v>
      </c>
      <c r="C91" s="41">
        <f>C93+C92</f>
        <v>29000</v>
      </c>
      <c r="D91" s="42">
        <f>D92+D93</f>
        <v>183980</v>
      </c>
      <c r="E91" s="54">
        <f>E92</f>
        <v>101.63</v>
      </c>
    </row>
    <row r="92" spans="1:5" x14ac:dyDescent="0.15">
      <c r="A92" s="52" t="s">
        <v>65</v>
      </c>
      <c r="B92" s="44">
        <v>154980</v>
      </c>
      <c r="C92" s="44">
        <v>2525.08</v>
      </c>
      <c r="D92" s="45">
        <v>157505.07999999999</v>
      </c>
      <c r="E92" s="55">
        <v>101.63</v>
      </c>
    </row>
    <row r="93" spans="1:5" s="37" customFormat="1" x14ac:dyDescent="0.15">
      <c r="A93" s="56" t="s">
        <v>72</v>
      </c>
      <c r="B93" s="46">
        <v>0</v>
      </c>
      <c r="C93" s="47">
        <v>26474.92</v>
      </c>
      <c r="D93" s="48">
        <v>26474.92</v>
      </c>
      <c r="E93" s="57"/>
    </row>
    <row r="94" spans="1:5" x14ac:dyDescent="0.15">
      <c r="A94" s="53" t="s">
        <v>53</v>
      </c>
      <c r="B94" s="41">
        <f>B95</f>
        <v>6600</v>
      </c>
      <c r="C94" s="41">
        <v>0</v>
      </c>
      <c r="D94" s="42">
        <f>D95</f>
        <v>6600</v>
      </c>
      <c r="E94" s="54">
        <f>E95</f>
        <v>100</v>
      </c>
    </row>
    <row r="95" spans="1:5" x14ac:dyDescent="0.15">
      <c r="A95" s="52" t="s">
        <v>63</v>
      </c>
      <c r="B95" s="44">
        <v>6600</v>
      </c>
      <c r="C95" s="44">
        <v>0</v>
      </c>
      <c r="D95" s="45">
        <v>6600</v>
      </c>
      <c r="E95" s="55">
        <v>100</v>
      </c>
    </row>
    <row r="96" spans="1:5" x14ac:dyDescent="0.15">
      <c r="A96" s="53" t="s">
        <v>54</v>
      </c>
      <c r="B96" s="41">
        <f>B101+B100+B99+B98+B97</f>
        <v>255770</v>
      </c>
      <c r="C96" s="51">
        <f>C97+C98+C99+C100+C101</f>
        <v>20290</v>
      </c>
      <c r="D96" s="42">
        <f>D101+D100+D99+D98+D97</f>
        <v>276060</v>
      </c>
      <c r="E96" s="54">
        <v>107.93</v>
      </c>
    </row>
    <row r="97" spans="1:5" x14ac:dyDescent="0.15">
      <c r="A97" s="52" t="s">
        <v>58</v>
      </c>
      <c r="B97" s="44">
        <v>35600</v>
      </c>
      <c r="C97" s="50">
        <v>7800</v>
      </c>
      <c r="D97" s="45">
        <v>43400</v>
      </c>
      <c r="E97" s="55">
        <v>121.91</v>
      </c>
    </row>
    <row r="98" spans="1:5" x14ac:dyDescent="0.15">
      <c r="A98" s="52" t="s">
        <v>59</v>
      </c>
      <c r="B98" s="44">
        <v>187820</v>
      </c>
      <c r="C98" s="50">
        <v>6640</v>
      </c>
      <c r="D98" s="45">
        <v>194460</v>
      </c>
      <c r="E98" s="55">
        <v>103.54</v>
      </c>
    </row>
    <row r="99" spans="1:5" x14ac:dyDescent="0.15">
      <c r="A99" s="52" t="s">
        <v>60</v>
      </c>
      <c r="B99" s="44">
        <v>5100</v>
      </c>
      <c r="C99" s="50">
        <v>1300</v>
      </c>
      <c r="D99" s="45">
        <v>6400</v>
      </c>
      <c r="E99" s="55">
        <v>125.49</v>
      </c>
    </row>
    <row r="100" spans="1:5" x14ac:dyDescent="0.15">
      <c r="A100" s="52" t="s">
        <v>61</v>
      </c>
      <c r="B100" s="44">
        <v>4000</v>
      </c>
      <c r="C100" s="50">
        <v>1000</v>
      </c>
      <c r="D100" s="45">
        <v>5000</v>
      </c>
      <c r="E100" s="55">
        <v>125</v>
      </c>
    </row>
    <row r="101" spans="1:5" x14ac:dyDescent="0.15">
      <c r="A101" s="52" t="s">
        <v>62</v>
      </c>
      <c r="B101" s="44">
        <v>23250</v>
      </c>
      <c r="C101" s="50">
        <v>3550</v>
      </c>
      <c r="D101" s="45">
        <v>26800</v>
      </c>
      <c r="E101" s="55">
        <v>115.27</v>
      </c>
    </row>
    <row r="102" spans="1:5" s="35" customFormat="1" x14ac:dyDescent="0.15">
      <c r="A102" s="53" t="s">
        <v>69</v>
      </c>
      <c r="B102" s="41">
        <v>0</v>
      </c>
      <c r="C102" s="51">
        <f>C103+C104</f>
        <v>4000</v>
      </c>
      <c r="D102" s="42">
        <v>4000</v>
      </c>
      <c r="E102" s="54">
        <v>0</v>
      </c>
    </row>
    <row r="103" spans="1:5" x14ac:dyDescent="0.15">
      <c r="A103" s="52" t="s">
        <v>68</v>
      </c>
      <c r="B103" s="44">
        <v>0</v>
      </c>
      <c r="C103" s="50">
        <v>500</v>
      </c>
      <c r="D103" s="45">
        <v>500</v>
      </c>
      <c r="E103" s="55">
        <v>0</v>
      </c>
    </row>
    <row r="104" spans="1:5" s="37" customFormat="1" ht="12" thickBot="1" x14ac:dyDescent="0.2">
      <c r="A104" s="58" t="s">
        <v>70</v>
      </c>
      <c r="B104" s="59">
        <v>0</v>
      </c>
      <c r="C104" s="60">
        <v>3500</v>
      </c>
      <c r="D104" s="61">
        <v>3500</v>
      </c>
      <c r="E104" s="62">
        <v>0</v>
      </c>
    </row>
    <row r="105" spans="1:5" s="38" customFormat="1" ht="15.75" thickBot="1" x14ac:dyDescent="0.25">
      <c r="A105" s="63" t="s">
        <v>55</v>
      </c>
      <c r="B105" s="64">
        <f>B80+B84+B86+B88+B91+B94+B96+B102</f>
        <v>2638070</v>
      </c>
      <c r="C105" s="64">
        <f>C102+C96+C91+C80</f>
        <v>87490</v>
      </c>
      <c r="D105" s="65">
        <f>D102+D96+D94+D91+D88+D86+D84+D80</f>
        <v>2725560</v>
      </c>
      <c r="E105" s="66">
        <v>103.32</v>
      </c>
    </row>
    <row r="106" spans="1:5" x14ac:dyDescent="0.15">
      <c r="B106" s="33"/>
      <c r="C106" s="33"/>
      <c r="D106" s="34"/>
    </row>
  </sheetData>
  <pageMargins left="0.25" right="0.25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C__winGPS_TMP_IJOVANOVIC_000000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 ZA 2026. GODINU</dc:title>
  <dc:creator>Irena TUS</dc:creator>
  <cp:lastModifiedBy>Irena TUS</cp:lastModifiedBy>
  <cp:lastPrinted>2026-05-04T10:54:59Z</cp:lastPrinted>
  <dcterms:created xsi:type="dcterms:W3CDTF">2026-05-04T08:10:23Z</dcterms:created>
  <dcterms:modified xsi:type="dcterms:W3CDTF">2026-05-04T10:59:55Z</dcterms:modified>
</cp:coreProperties>
</file>